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4910" windowHeight="7995"/>
  </bookViews>
  <sheets>
    <sheet name="КПК0214060" sheetId="2" r:id="rId1"/>
  </sheets>
  <definedNames>
    <definedName name="_xlnm.Print_Area" localSheetId="0">КПК0214060!$A$1:$BM$99</definedName>
  </definedNames>
  <calcPr calcId="124519" refMode="R1C1"/>
</workbook>
</file>

<file path=xl/calcChain.xml><?xml version="1.0" encoding="utf-8"?>
<calcChain xmlns="http://schemas.openxmlformats.org/spreadsheetml/2006/main">
  <c r="AS53" i="2"/>
  <c r="AS54"/>
  <c r="AC52"/>
  <c r="AS56"/>
  <c r="AK55"/>
  <c r="AK54"/>
  <c r="AS55"/>
  <c r="AC50"/>
  <c r="AS50" s="1"/>
  <c r="BE86"/>
  <c r="BE85"/>
  <c r="BE82"/>
  <c r="BE81"/>
  <c r="BE80"/>
  <c r="BE79"/>
  <c r="BE78"/>
  <c r="BE77"/>
  <c r="BE76"/>
  <c r="BE75"/>
  <c r="BE74"/>
  <c r="BE73"/>
  <c r="BE72"/>
  <c r="AS51"/>
  <c r="AS49"/>
  <c r="AK57" l="1"/>
  <c r="I23" s="1"/>
  <c r="AC57"/>
  <c r="AJ65"/>
  <c r="AJ66" s="1"/>
  <c r="AW83"/>
  <c r="AW84"/>
  <c r="AS52"/>
  <c r="AS22" l="1"/>
  <c r="AO83"/>
  <c r="BE83" s="1"/>
  <c r="AO84"/>
  <c r="BE84" s="1"/>
  <c r="AB65"/>
  <c r="AB66" s="1"/>
  <c r="AR66" s="1"/>
  <c r="AS57"/>
  <c r="U22" s="1"/>
  <c r="AR65" l="1"/>
</calcChain>
</file>

<file path=xl/sharedStrings.xml><?xml version="1.0" encoding="utf-8"?>
<sst xmlns="http://schemas.openxmlformats.org/spreadsheetml/2006/main" count="164" uniqueCount="118">
  <si>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</si>
  <si>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</si>
  <si>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</si>
  <si>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</si>
  <si>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</si>
  <si>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</si>
  <si>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</si>
  <si>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</si>
  <si>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</si>
  <si>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</si>
  <si>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</si>
  <si>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</si>
  <si>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</si>
  <si>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</si>
  <si>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</si>
  <si>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</si>
  <si>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</si>
  <si>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</si>
  <si>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</si>
  <si>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</si>
  <si>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</si>
  <si>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</si>
  <si>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</si>
  <si>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</si>
  <si>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</si>
  <si>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</si>
  <si>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</si>
  <si>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</si>
  <si>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</si>
  <si>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</si>
  <si>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</si>
  <si>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</si>
  <si>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</si>
  <si>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</si>
  <si>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</si>
  <si>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</si>
  <si>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</si>
  <si>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</si>
  <si>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</si>
  <si>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</si>
  <si>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</si>
  <si>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</si>
  <si>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</si>
  <si>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</si>
  <si>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</si>
  <si>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</si>
  <si>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</si>
  <si>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</si>
  <si>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</si>
  <si>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</si>
  <si>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</si>
  <si>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</si>
  <si>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</si>
  <si>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</si>
  <si>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</si>
  <si>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</si>
  <si>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</si>
  <si>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</si>
  <si>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</si>
  <si>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</si>
  <si>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</si>
  <si>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</si>
  <si>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</si>
  <si>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</si>
  <si>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</si>
  <si>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свободи творчості, вільного розвитку культурно – мистецьких процесів самодіяльної художньої творчості, Створення матеріальних і фінансових умов розвитку культури, Соціальний захист працівників культури</t>
  </si>
  <si>
    <t>Забезпечення організації культурного дозвілля населення і зміцнення культурних традицій</t>
  </si>
  <si>
    <t>Оплата праці з нарахуваннями</t>
  </si>
  <si>
    <t>Оплата комунальних послуг та енергоносіїв</t>
  </si>
  <si>
    <t>Видатки на інформатизацію</t>
  </si>
  <si>
    <t>Поточні видатки</t>
  </si>
  <si>
    <t>УСЬОГО</t>
  </si>
  <si>
    <t>Програма розвитку культури, мистецтва та охорони культурної спадщини в Гречаноподівській сільській раді на 2018-2022 роки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</si>
  <si>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</si>
  <si>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</si>
  <si>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</si>
  <si>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</si>
  <si>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</si>
  <si>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</si>
  <si>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</si>
  <si>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мережа установ</t>
  </si>
  <si>
    <t>середнє число окладів (ставок) - усього</t>
  </si>
  <si>
    <t>Продукту</t>
  </si>
  <si>
    <t>кількість відвідувачів - усього</t>
  </si>
  <si>
    <t>осіб</t>
  </si>
  <si>
    <t>щоденник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</si>
  <si>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</si>
  <si>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</si>
  <si>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Звітність</t>
  </si>
  <si>
    <t>Ефективності</t>
  </si>
  <si>
    <t>середні витрати на одного відвідувача</t>
  </si>
  <si>
    <t>грн.</t>
  </si>
  <si>
    <t>Розрахунок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</si>
  <si>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</si>
  <si>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</si>
  <si>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</si>
  <si>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</si>
  <si>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Надання послуг з організації культурного дозвілля населення</t>
  </si>
  <si>
    <t>0200000</t>
  </si>
  <si>
    <t>Виконавчий комітет Гречаноподівської сільської ради</t>
  </si>
  <si>
    <t>Виконком Гречаноподівської сільради</t>
  </si>
  <si>
    <t>Сільський голова</t>
  </si>
  <si>
    <t>Усик Г.О.</t>
  </si>
  <si>
    <t>41060223</t>
  </si>
  <si>
    <t>04530000000</t>
  </si>
  <si>
    <t>гривень</t>
  </si>
  <si>
    <t>бюджетної програми місцевого бюджету на 2020  рік</t>
  </si>
  <si>
    <t>0214060</t>
  </si>
  <si>
    <t>Забезпечення діяльності палаців i будинків культури, клубів, центрів дозвілля та iнших клубних закладів</t>
  </si>
  <si>
    <t>0210000</t>
  </si>
  <si>
    <t>4060</t>
  </si>
  <si>
    <t>0828</t>
  </si>
  <si>
    <t>Бюджетний кодекс України;Закон України "Про місцеве самоврядування в Україні"; Закон України "Про культуру"; Конституція України; Закон України "Про державний бюджет на 2020 рік"; наказ Міністерства культури та туризма №745 від 18.10.2005 року; Постанова Кабінету Міністрів України від 30.08.2002 року №1298; Постанова Кабінету Міністрів України від 17.07.2003 року №1078, рішення Гречаноподівської сільської ради  №1092-71/VІI від 18.12.19р. «Про сільський бюджет на 2020 рік Гречаноподівської об’єднаної територіальної громади» ЗУ "Про Національну програму інформатизації"; п.13 Постанови КМУ від 31.08.1998року №1352 "Про затвердження Положення про формування та виконання Національної програми інформатизації"</t>
  </si>
  <si>
    <t>Капітальний ремонт Степівського СБК</t>
  </si>
  <si>
    <t>Капітальний ремонт Гречаноподівського СБК</t>
  </si>
  <si>
    <t>Виготовлення ПКД "Капітальний ремонт по заміні вікон та системи опалення Олександрівського СБК"</t>
  </si>
  <si>
    <t>Розпорядження голови № 104-ОД від 21.08.2020року</t>
  </si>
  <si>
    <t>Капітальні видатки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</si>
</sst>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9"/>
  <sheetViews>
    <sheetView tabSelected="1" view="pageBreakPreview" zoomScaleSheetLayoutView="100" workbookViewId="0">
      <selection activeCell="A98" sqref="A98:H9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7" t="s">
        <v>37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>
      <c r="AO4" s="43" t="s">
        <v>116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>
      <c r="AO5" s="59" t="s">
        <v>22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5.95" customHeight="1">
      <c r="AO7" s="89" t="s">
        <v>2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10" spans="1:77" ht="15.75" customHeight="1">
      <c r="A10" s="90" t="s">
        <v>23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77" ht="15.75" customHeight="1">
      <c r="A11" s="90" t="s">
        <v>106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69" t="s">
        <v>98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105" t="s">
        <v>99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69" t="s">
        <v>103</v>
      </c>
      <c r="AV13" s="70"/>
      <c r="AW13" s="70"/>
      <c r="AX13" s="70"/>
      <c r="AY13" s="70"/>
      <c r="AZ13" s="70"/>
      <c r="BA13" s="70"/>
      <c r="BB13" s="7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8" t="s">
        <v>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108" t="s">
        <v>64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68" t="s">
        <v>57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69" t="s">
        <v>109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4"/>
      <c r="N16" s="105" t="s">
        <v>99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69" t="s">
        <v>103</v>
      </c>
      <c r="AV16" s="70"/>
      <c r="AW16" s="70"/>
      <c r="AX16" s="70"/>
      <c r="AY16" s="70"/>
      <c r="AZ16" s="70"/>
      <c r="BA16" s="70"/>
      <c r="BB16" s="7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8" t="s">
        <v>58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108" t="s">
        <v>63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68" t="s">
        <v>57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56</v>
      </c>
      <c r="B19" s="69" t="s">
        <v>107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110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6"/>
      <c r="AA19" s="69" t="s">
        <v>111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71" t="s">
        <v>108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6"/>
      <c r="BE19" s="69" t="s">
        <v>104</v>
      </c>
      <c r="BF19" s="70"/>
      <c r="BG19" s="70"/>
      <c r="BH19" s="70"/>
      <c r="BI19" s="70"/>
      <c r="BJ19" s="70"/>
      <c r="BK19" s="70"/>
      <c r="BL19" s="7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8" t="s">
        <v>58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59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106" t="s">
        <v>60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61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68" t="s">
        <v>62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5" t="s">
        <v>52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f>AS57</f>
        <v>9441469.5199999996</v>
      </c>
      <c r="V22" s="66"/>
      <c r="W22" s="66"/>
      <c r="X22" s="66"/>
      <c r="Y22" s="66"/>
      <c r="Z22" s="66"/>
      <c r="AA22" s="66"/>
      <c r="AB22" s="66"/>
      <c r="AC22" s="66"/>
      <c r="AD22" s="66"/>
      <c r="AE22" s="88" t="s">
        <v>53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66">
        <f>AC57</f>
        <v>2477378.52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0" t="s">
        <v>25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24</v>
      </c>
      <c r="B23" s="60"/>
      <c r="C23" s="60"/>
      <c r="D23" s="60"/>
      <c r="E23" s="60"/>
      <c r="F23" s="60"/>
      <c r="G23" s="60"/>
      <c r="H23" s="60"/>
      <c r="I23" s="66">
        <f>AK57</f>
        <v>6964091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0" t="s">
        <v>26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84" customHeight="1">
      <c r="A26" s="67" t="s">
        <v>112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1" t="s">
        <v>30</v>
      </c>
      <c r="B29" s="61"/>
      <c r="C29" s="61"/>
      <c r="D29" s="61"/>
      <c r="E29" s="61"/>
      <c r="F29" s="61"/>
      <c r="G29" s="62" t="s">
        <v>42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>
      <c r="A30" s="38">
        <v>1</v>
      </c>
      <c r="B30" s="38"/>
      <c r="C30" s="38"/>
      <c r="D30" s="38"/>
      <c r="E30" s="38"/>
      <c r="F30" s="38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>
      <c r="A31" s="47" t="s">
        <v>35</v>
      </c>
      <c r="B31" s="47"/>
      <c r="C31" s="47"/>
      <c r="D31" s="47"/>
      <c r="E31" s="47"/>
      <c r="F31" s="47"/>
      <c r="G31" s="73" t="s">
        <v>9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51</v>
      </c>
    </row>
    <row r="32" spans="1:79" ht="25.5" customHeight="1">
      <c r="A32" s="47">
        <v>1</v>
      </c>
      <c r="B32" s="47"/>
      <c r="C32" s="47"/>
      <c r="D32" s="47"/>
      <c r="E32" s="47"/>
      <c r="F32" s="47"/>
      <c r="G32" s="80" t="s">
        <v>65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67" t="s">
        <v>97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1" t="s">
        <v>30</v>
      </c>
      <c r="B38" s="61"/>
      <c r="C38" s="61"/>
      <c r="D38" s="61"/>
      <c r="E38" s="61"/>
      <c r="F38" s="61"/>
      <c r="G38" s="62" t="s">
        <v>27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>
      <c r="A39" s="38">
        <v>1</v>
      </c>
      <c r="B39" s="38"/>
      <c r="C39" s="38"/>
      <c r="D39" s="38"/>
      <c r="E39" s="38"/>
      <c r="F39" s="38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>
      <c r="A40" s="47" t="s">
        <v>8</v>
      </c>
      <c r="B40" s="47"/>
      <c r="C40" s="47"/>
      <c r="D40" s="47"/>
      <c r="E40" s="47"/>
      <c r="F40" s="47"/>
      <c r="G40" s="73" t="s">
        <v>9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13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80" t="s">
        <v>66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2" t="s">
        <v>105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30</v>
      </c>
      <c r="B45" s="38"/>
      <c r="C45" s="38"/>
      <c r="D45" s="94" t="s">
        <v>28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38" t="s">
        <v>31</v>
      </c>
      <c r="AD45" s="38"/>
      <c r="AE45" s="38"/>
      <c r="AF45" s="38"/>
      <c r="AG45" s="38"/>
      <c r="AH45" s="38"/>
      <c r="AI45" s="38"/>
      <c r="AJ45" s="38"/>
      <c r="AK45" s="38" t="s">
        <v>32</v>
      </c>
      <c r="AL45" s="38"/>
      <c r="AM45" s="38"/>
      <c r="AN45" s="38"/>
      <c r="AO45" s="38"/>
      <c r="AP45" s="38"/>
      <c r="AQ45" s="38"/>
      <c r="AR45" s="38"/>
      <c r="AS45" s="38" t="s">
        <v>29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7" t="s">
        <v>8</v>
      </c>
      <c r="B48" s="47"/>
      <c r="C48" s="47"/>
      <c r="D48" s="100" t="s">
        <v>9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79" t="s">
        <v>10</v>
      </c>
      <c r="AD48" s="79"/>
      <c r="AE48" s="79"/>
      <c r="AF48" s="79"/>
      <c r="AG48" s="79"/>
      <c r="AH48" s="79"/>
      <c r="AI48" s="79"/>
      <c r="AJ48" s="79"/>
      <c r="AK48" s="79" t="s">
        <v>11</v>
      </c>
      <c r="AL48" s="79"/>
      <c r="AM48" s="79"/>
      <c r="AN48" s="79"/>
      <c r="AO48" s="79"/>
      <c r="AP48" s="79"/>
      <c r="AQ48" s="79"/>
      <c r="AR48" s="79"/>
      <c r="AS48" s="103" t="s">
        <v>12</v>
      </c>
      <c r="AT48" s="79"/>
      <c r="AU48" s="79"/>
      <c r="AV48" s="79"/>
      <c r="AW48" s="79"/>
      <c r="AX48" s="79"/>
      <c r="AY48" s="79"/>
      <c r="AZ48" s="7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7">
        <v>1</v>
      </c>
      <c r="B49" s="47"/>
      <c r="C49" s="47"/>
      <c r="D49" s="80" t="s">
        <v>67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>
        <v>1312584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1312584</v>
      </c>
      <c r="AT49" s="83"/>
      <c r="AU49" s="83"/>
      <c r="AV49" s="83"/>
      <c r="AW49" s="83"/>
      <c r="AX49" s="83"/>
      <c r="AY49" s="83"/>
      <c r="AZ49" s="83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>
      <c r="A50" s="47">
        <v>2</v>
      </c>
      <c r="B50" s="47"/>
      <c r="C50" s="47"/>
      <c r="D50" s="80" t="s">
        <v>68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83">
        <f>890000+1000+7422.52</f>
        <v>898422.52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898422.52</v>
      </c>
      <c r="AT50" s="83"/>
      <c r="AU50" s="83"/>
      <c r="AV50" s="83"/>
      <c r="AW50" s="83"/>
      <c r="AX50" s="83"/>
      <c r="AY50" s="83"/>
      <c r="AZ50" s="8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7">
        <v>3</v>
      </c>
      <c r="B51" s="47"/>
      <c r="C51" s="47"/>
      <c r="D51" s="80" t="s">
        <v>69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83">
        <v>15300</v>
      </c>
      <c r="AD51" s="83"/>
      <c r="AE51" s="83"/>
      <c r="AF51" s="83"/>
      <c r="AG51" s="83"/>
      <c r="AH51" s="83"/>
      <c r="AI51" s="83"/>
      <c r="AJ51" s="83"/>
      <c r="AK51" s="83">
        <v>0</v>
      </c>
      <c r="AL51" s="83"/>
      <c r="AM51" s="83"/>
      <c r="AN51" s="83"/>
      <c r="AO51" s="83"/>
      <c r="AP51" s="83"/>
      <c r="AQ51" s="83"/>
      <c r="AR51" s="83"/>
      <c r="AS51" s="83">
        <f>AC51+AK51</f>
        <v>15300</v>
      </c>
      <c r="AT51" s="83"/>
      <c r="AU51" s="83"/>
      <c r="AV51" s="83"/>
      <c r="AW51" s="83"/>
      <c r="AX51" s="83"/>
      <c r="AY51" s="83"/>
      <c r="AZ51" s="8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7">
        <v>4</v>
      </c>
      <c r="B52" s="47"/>
      <c r="C52" s="47"/>
      <c r="D52" s="80" t="s">
        <v>70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83">
        <f>39100+6820+64692+2000+6700</f>
        <v>119312</v>
      </c>
      <c r="AD52" s="83"/>
      <c r="AE52" s="83"/>
      <c r="AF52" s="83"/>
      <c r="AG52" s="83"/>
      <c r="AH52" s="83"/>
      <c r="AI52" s="83"/>
      <c r="AJ52" s="83"/>
      <c r="AK52" s="83">
        <v>0</v>
      </c>
      <c r="AL52" s="83"/>
      <c r="AM52" s="83"/>
      <c r="AN52" s="83"/>
      <c r="AO52" s="83"/>
      <c r="AP52" s="83"/>
      <c r="AQ52" s="83"/>
      <c r="AR52" s="83"/>
      <c r="AS52" s="83">
        <f>AC52+AK52</f>
        <v>119312</v>
      </c>
      <c r="AT52" s="83"/>
      <c r="AU52" s="83"/>
      <c r="AV52" s="83"/>
      <c r="AW52" s="83"/>
      <c r="AX52" s="83"/>
      <c r="AY52" s="83"/>
      <c r="AZ52" s="8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7">
        <v>5</v>
      </c>
      <c r="B53" s="47"/>
      <c r="C53" s="47"/>
      <c r="D53" s="80" t="s">
        <v>117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10"/>
      <c r="AC53" s="91">
        <v>0</v>
      </c>
      <c r="AD53" s="92"/>
      <c r="AE53" s="92"/>
      <c r="AF53" s="92"/>
      <c r="AG53" s="92"/>
      <c r="AH53" s="92"/>
      <c r="AI53" s="92"/>
      <c r="AJ53" s="93"/>
      <c r="AK53" s="91">
        <v>24230</v>
      </c>
      <c r="AL53" s="92"/>
      <c r="AM53" s="92"/>
      <c r="AN53" s="92"/>
      <c r="AO53" s="92"/>
      <c r="AP53" s="92"/>
      <c r="AQ53" s="92"/>
      <c r="AR53" s="93"/>
      <c r="AS53" s="83">
        <f t="shared" ref="AS53:AS54" si="0">AC53+AK53</f>
        <v>24230</v>
      </c>
      <c r="AT53" s="83"/>
      <c r="AU53" s="83"/>
      <c r="AV53" s="83"/>
      <c r="AW53" s="83"/>
      <c r="AX53" s="83"/>
      <c r="AY53" s="83"/>
      <c r="AZ53" s="8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7">
        <v>6</v>
      </c>
      <c r="B54" s="47"/>
      <c r="C54" s="47"/>
      <c r="D54" s="80" t="s">
        <v>113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91">
        <v>0</v>
      </c>
      <c r="AD54" s="92"/>
      <c r="AE54" s="92"/>
      <c r="AF54" s="92"/>
      <c r="AG54" s="92"/>
      <c r="AH54" s="92"/>
      <c r="AI54" s="92"/>
      <c r="AJ54" s="93"/>
      <c r="AK54" s="91">
        <f>3262095+21000</f>
        <v>3283095</v>
      </c>
      <c r="AL54" s="92"/>
      <c r="AM54" s="92"/>
      <c r="AN54" s="92"/>
      <c r="AO54" s="92"/>
      <c r="AP54" s="92"/>
      <c r="AQ54" s="92"/>
      <c r="AR54" s="93"/>
      <c r="AS54" s="83">
        <f t="shared" si="0"/>
        <v>3283095</v>
      </c>
      <c r="AT54" s="83"/>
      <c r="AU54" s="83"/>
      <c r="AV54" s="83"/>
      <c r="AW54" s="83"/>
      <c r="AX54" s="83"/>
      <c r="AY54" s="83"/>
      <c r="AZ54" s="8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47">
        <v>7</v>
      </c>
      <c r="B55" s="47"/>
      <c r="C55" s="47"/>
      <c r="D55" s="80" t="s">
        <v>114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2"/>
      <c r="AC55" s="91">
        <v>0</v>
      </c>
      <c r="AD55" s="92"/>
      <c r="AE55" s="92"/>
      <c r="AF55" s="92"/>
      <c r="AG55" s="92"/>
      <c r="AH55" s="92"/>
      <c r="AI55" s="92"/>
      <c r="AJ55" s="93"/>
      <c r="AK55" s="91">
        <f>186000+30000+3348834+26932</f>
        <v>3591766</v>
      </c>
      <c r="AL55" s="92"/>
      <c r="AM55" s="92"/>
      <c r="AN55" s="92"/>
      <c r="AO55" s="92"/>
      <c r="AP55" s="92"/>
      <c r="AQ55" s="92"/>
      <c r="AR55" s="93"/>
      <c r="AS55" s="83">
        <f t="shared" ref="AS54:AS55" si="1">AC55+AK55</f>
        <v>3591766</v>
      </c>
      <c r="AT55" s="83"/>
      <c r="AU55" s="83"/>
      <c r="AV55" s="83"/>
      <c r="AW55" s="83"/>
      <c r="AX55" s="83"/>
      <c r="AY55" s="83"/>
      <c r="AZ55" s="83"/>
      <c r="BA55" s="21"/>
      <c r="BB55" s="21"/>
      <c r="BC55" s="21"/>
      <c r="BD55" s="21"/>
      <c r="BE55" s="21"/>
      <c r="BF55" s="21"/>
      <c r="BG55" s="21"/>
      <c r="BH55" s="21"/>
    </row>
    <row r="56" spans="1:79" ht="24.75" customHeight="1">
      <c r="A56" s="47">
        <v>8</v>
      </c>
      <c r="B56" s="47"/>
      <c r="C56" s="47"/>
      <c r="D56" s="80" t="s">
        <v>115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10"/>
      <c r="AC56" s="91">
        <v>131760</v>
      </c>
      <c r="AD56" s="92"/>
      <c r="AE56" s="92"/>
      <c r="AF56" s="92"/>
      <c r="AG56" s="92"/>
      <c r="AH56" s="92"/>
      <c r="AI56" s="92"/>
      <c r="AJ56" s="93"/>
      <c r="AK56" s="91">
        <v>65000</v>
      </c>
      <c r="AL56" s="92"/>
      <c r="AM56" s="92"/>
      <c r="AN56" s="92"/>
      <c r="AO56" s="92"/>
      <c r="AP56" s="92"/>
      <c r="AQ56" s="92"/>
      <c r="AR56" s="93"/>
      <c r="AS56" s="91">
        <f>AC56+AK56</f>
        <v>196760</v>
      </c>
      <c r="AT56" s="92"/>
      <c r="AU56" s="92"/>
      <c r="AV56" s="92"/>
      <c r="AW56" s="92"/>
      <c r="AX56" s="92"/>
      <c r="AY56" s="92"/>
      <c r="AZ56" s="93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50"/>
      <c r="B57" s="50"/>
      <c r="C57" s="50"/>
      <c r="D57" s="84" t="s">
        <v>71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6"/>
      <c r="AC57" s="48">
        <f>SUM(AC49:AJ56)</f>
        <v>2477378.52</v>
      </c>
      <c r="AD57" s="48"/>
      <c r="AE57" s="48"/>
      <c r="AF57" s="48"/>
      <c r="AG57" s="48"/>
      <c r="AH57" s="48"/>
      <c r="AI57" s="48"/>
      <c r="AJ57" s="48"/>
      <c r="AK57" s="48">
        <f>SUM(AK49:AR56)</f>
        <v>6964091</v>
      </c>
      <c r="AL57" s="48"/>
      <c r="AM57" s="48"/>
      <c r="AN57" s="48"/>
      <c r="AO57" s="48"/>
      <c r="AP57" s="48"/>
      <c r="AQ57" s="48"/>
      <c r="AR57" s="48"/>
      <c r="AS57" s="48">
        <f>AC57+AK57</f>
        <v>9441469.5199999996</v>
      </c>
      <c r="AT57" s="48"/>
      <c r="AU57" s="48"/>
      <c r="AV57" s="48"/>
      <c r="AW57" s="48"/>
      <c r="AX57" s="48"/>
      <c r="AY57" s="48"/>
      <c r="AZ57" s="48"/>
      <c r="BA57" s="37"/>
      <c r="BB57" s="37"/>
      <c r="BC57" s="37"/>
      <c r="BD57" s="37"/>
      <c r="BE57" s="37"/>
      <c r="BF57" s="37"/>
      <c r="BG57" s="37"/>
      <c r="BH57" s="37"/>
    </row>
    <row r="59" spans="1:79" ht="15.75" customHeight="1">
      <c r="A59" s="57" t="s">
        <v>44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ht="15" customHeight="1">
      <c r="A60" s="72" t="s">
        <v>105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>
      <c r="A61" s="38" t="s">
        <v>30</v>
      </c>
      <c r="B61" s="38"/>
      <c r="C61" s="38"/>
      <c r="D61" s="94" t="s">
        <v>36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38" t="s">
        <v>31</v>
      </c>
      <c r="AC61" s="38"/>
      <c r="AD61" s="38"/>
      <c r="AE61" s="38"/>
      <c r="AF61" s="38"/>
      <c r="AG61" s="38"/>
      <c r="AH61" s="38"/>
      <c r="AI61" s="38"/>
      <c r="AJ61" s="38" t="s">
        <v>32</v>
      </c>
      <c r="AK61" s="38"/>
      <c r="AL61" s="38"/>
      <c r="AM61" s="38"/>
      <c r="AN61" s="38"/>
      <c r="AO61" s="38"/>
      <c r="AP61" s="38"/>
      <c r="AQ61" s="38"/>
      <c r="AR61" s="38" t="s">
        <v>29</v>
      </c>
      <c r="AS61" s="38"/>
      <c r="AT61" s="38"/>
      <c r="AU61" s="38"/>
      <c r="AV61" s="38"/>
      <c r="AW61" s="38"/>
      <c r="AX61" s="38"/>
      <c r="AY61" s="38"/>
    </row>
    <row r="62" spans="1:79" ht="29.1" customHeight="1">
      <c r="A62" s="38"/>
      <c r="B62" s="38"/>
      <c r="C62" s="38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9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79" ht="15.75" customHeight="1">
      <c r="A63" s="38">
        <v>1</v>
      </c>
      <c r="B63" s="38"/>
      <c r="C63" s="38"/>
      <c r="D63" s="39">
        <v>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8">
        <v>3</v>
      </c>
      <c r="AC63" s="38"/>
      <c r="AD63" s="38"/>
      <c r="AE63" s="38"/>
      <c r="AF63" s="38"/>
      <c r="AG63" s="38"/>
      <c r="AH63" s="38"/>
      <c r="AI63" s="38"/>
      <c r="AJ63" s="38">
        <v>4</v>
      </c>
      <c r="AK63" s="38"/>
      <c r="AL63" s="38"/>
      <c r="AM63" s="38"/>
      <c r="AN63" s="38"/>
      <c r="AO63" s="38"/>
      <c r="AP63" s="38"/>
      <c r="AQ63" s="38"/>
      <c r="AR63" s="38">
        <v>5</v>
      </c>
      <c r="AS63" s="38"/>
      <c r="AT63" s="38"/>
      <c r="AU63" s="38"/>
      <c r="AV63" s="38"/>
      <c r="AW63" s="38"/>
      <c r="AX63" s="38"/>
      <c r="AY63" s="38"/>
    </row>
    <row r="64" spans="1:79" ht="12.75" hidden="1" customHeight="1">
      <c r="A64" s="47" t="s">
        <v>8</v>
      </c>
      <c r="B64" s="47"/>
      <c r="C64" s="47"/>
      <c r="D64" s="73" t="s">
        <v>9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9" t="s">
        <v>10</v>
      </c>
      <c r="AC64" s="79"/>
      <c r="AD64" s="79"/>
      <c r="AE64" s="79"/>
      <c r="AF64" s="79"/>
      <c r="AG64" s="79"/>
      <c r="AH64" s="79"/>
      <c r="AI64" s="79"/>
      <c r="AJ64" s="79" t="s">
        <v>11</v>
      </c>
      <c r="AK64" s="79"/>
      <c r="AL64" s="79"/>
      <c r="AM64" s="79"/>
      <c r="AN64" s="79"/>
      <c r="AO64" s="79"/>
      <c r="AP64" s="79"/>
      <c r="AQ64" s="79"/>
      <c r="AR64" s="79" t="s">
        <v>12</v>
      </c>
      <c r="AS64" s="79"/>
      <c r="AT64" s="79"/>
      <c r="AU64" s="79"/>
      <c r="AV64" s="79"/>
      <c r="AW64" s="79"/>
      <c r="AX64" s="79"/>
      <c r="AY64" s="79"/>
      <c r="CA64" s="1" t="s">
        <v>17</v>
      </c>
    </row>
    <row r="65" spans="1:79" ht="25.5" customHeight="1">
      <c r="A65" s="47">
        <v>1</v>
      </c>
      <c r="B65" s="47"/>
      <c r="C65" s="47"/>
      <c r="D65" s="80" t="s">
        <v>72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83">
        <f>AC57</f>
        <v>2477378.52</v>
      </c>
      <c r="AC65" s="83"/>
      <c r="AD65" s="83"/>
      <c r="AE65" s="83"/>
      <c r="AF65" s="83"/>
      <c r="AG65" s="83"/>
      <c r="AH65" s="83"/>
      <c r="AI65" s="83"/>
      <c r="AJ65" s="83">
        <f>AK57</f>
        <v>6964091</v>
      </c>
      <c r="AK65" s="83"/>
      <c r="AL65" s="83"/>
      <c r="AM65" s="83"/>
      <c r="AN65" s="83"/>
      <c r="AO65" s="83"/>
      <c r="AP65" s="83"/>
      <c r="AQ65" s="83"/>
      <c r="AR65" s="83">
        <f>AB65+AJ65</f>
        <v>9441469.5199999996</v>
      </c>
      <c r="AS65" s="83"/>
      <c r="AT65" s="83"/>
      <c r="AU65" s="83"/>
      <c r="AV65" s="83"/>
      <c r="AW65" s="83"/>
      <c r="AX65" s="83"/>
      <c r="AY65" s="83"/>
      <c r="CA65" s="1" t="s">
        <v>18</v>
      </c>
    </row>
    <row r="66" spans="1:79" s="4" customFormat="1" ht="12.75" customHeight="1">
      <c r="A66" s="50"/>
      <c r="B66" s="50"/>
      <c r="C66" s="50"/>
      <c r="D66" s="84" t="s">
        <v>29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6"/>
      <c r="AB66" s="48">
        <f>AB65</f>
        <v>2477378.52</v>
      </c>
      <c r="AC66" s="48"/>
      <c r="AD66" s="48"/>
      <c r="AE66" s="48"/>
      <c r="AF66" s="48"/>
      <c r="AG66" s="48"/>
      <c r="AH66" s="48"/>
      <c r="AI66" s="48"/>
      <c r="AJ66" s="48">
        <f>AJ65</f>
        <v>6964091</v>
      </c>
      <c r="AK66" s="48"/>
      <c r="AL66" s="48"/>
      <c r="AM66" s="48"/>
      <c r="AN66" s="48"/>
      <c r="AO66" s="48"/>
      <c r="AP66" s="48"/>
      <c r="AQ66" s="48"/>
      <c r="AR66" s="48">
        <f>AB66+AJ66</f>
        <v>9441469.5199999996</v>
      </c>
      <c r="AS66" s="48"/>
      <c r="AT66" s="48"/>
      <c r="AU66" s="48"/>
      <c r="AV66" s="48"/>
      <c r="AW66" s="48"/>
      <c r="AX66" s="48"/>
      <c r="AY66" s="48"/>
    </row>
    <row r="68" spans="1:79" ht="15.75" customHeight="1">
      <c r="A68" s="60" t="s">
        <v>45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79" ht="30" customHeight="1">
      <c r="A69" s="38" t="s">
        <v>30</v>
      </c>
      <c r="B69" s="38"/>
      <c r="C69" s="38"/>
      <c r="D69" s="38"/>
      <c r="E69" s="38"/>
      <c r="F69" s="38"/>
      <c r="G69" s="39" t="s">
        <v>46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4</v>
      </c>
      <c r="AA69" s="38"/>
      <c r="AB69" s="38"/>
      <c r="AC69" s="38"/>
      <c r="AD69" s="38"/>
      <c r="AE69" s="38" t="s">
        <v>3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31</v>
      </c>
      <c r="AP69" s="40"/>
      <c r="AQ69" s="40"/>
      <c r="AR69" s="40"/>
      <c r="AS69" s="40"/>
      <c r="AT69" s="40"/>
      <c r="AU69" s="40"/>
      <c r="AV69" s="41"/>
      <c r="AW69" s="39" t="s">
        <v>32</v>
      </c>
      <c r="AX69" s="40"/>
      <c r="AY69" s="40"/>
      <c r="AZ69" s="40"/>
      <c r="BA69" s="40"/>
      <c r="BB69" s="40"/>
      <c r="BC69" s="40"/>
      <c r="BD69" s="41"/>
      <c r="BE69" s="39" t="s">
        <v>29</v>
      </c>
      <c r="BF69" s="40"/>
      <c r="BG69" s="40"/>
      <c r="BH69" s="40"/>
      <c r="BI69" s="40"/>
      <c r="BJ69" s="40"/>
      <c r="BK69" s="40"/>
      <c r="BL69" s="41"/>
    </row>
    <row r="70" spans="1:79" ht="15.75" customHeight="1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>
      <c r="A71" s="47" t="s">
        <v>35</v>
      </c>
      <c r="B71" s="47"/>
      <c r="C71" s="47"/>
      <c r="D71" s="47"/>
      <c r="E71" s="47"/>
      <c r="F71" s="47"/>
      <c r="G71" s="73" t="s">
        <v>9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47" t="s">
        <v>21</v>
      </c>
      <c r="AA71" s="47"/>
      <c r="AB71" s="47"/>
      <c r="AC71" s="47"/>
      <c r="AD71" s="47"/>
      <c r="AE71" s="104" t="s">
        <v>34</v>
      </c>
      <c r="AF71" s="104"/>
      <c r="AG71" s="104"/>
      <c r="AH71" s="104"/>
      <c r="AI71" s="104"/>
      <c r="AJ71" s="104"/>
      <c r="AK71" s="104"/>
      <c r="AL71" s="104"/>
      <c r="AM71" s="104"/>
      <c r="AN71" s="73"/>
      <c r="AO71" s="79" t="s">
        <v>10</v>
      </c>
      <c r="AP71" s="79"/>
      <c r="AQ71" s="79"/>
      <c r="AR71" s="79"/>
      <c r="AS71" s="79"/>
      <c r="AT71" s="79"/>
      <c r="AU71" s="79"/>
      <c r="AV71" s="79"/>
      <c r="AW71" s="79" t="s">
        <v>33</v>
      </c>
      <c r="AX71" s="79"/>
      <c r="AY71" s="79"/>
      <c r="AZ71" s="79"/>
      <c r="BA71" s="79"/>
      <c r="BB71" s="79"/>
      <c r="BC71" s="79"/>
      <c r="BD71" s="79"/>
      <c r="BE71" s="79" t="s">
        <v>12</v>
      </c>
      <c r="BF71" s="79"/>
      <c r="BG71" s="79"/>
      <c r="BH71" s="79"/>
      <c r="BI71" s="79"/>
      <c r="BJ71" s="79"/>
      <c r="BK71" s="79"/>
      <c r="BL71" s="79"/>
      <c r="CA71" s="1" t="s">
        <v>19</v>
      </c>
    </row>
    <row r="72" spans="1:79" s="4" customFormat="1" ht="12.75" customHeight="1">
      <c r="A72" s="50">
        <v>0</v>
      </c>
      <c r="B72" s="50"/>
      <c r="C72" s="50"/>
      <c r="D72" s="50"/>
      <c r="E72" s="50"/>
      <c r="F72" s="50"/>
      <c r="G72" s="76" t="s">
        <v>73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f t="shared" ref="BE72:BE86" si="2">AO72+AW72</f>
        <v>0</v>
      </c>
      <c r="BF72" s="48"/>
      <c r="BG72" s="48"/>
      <c r="BH72" s="48"/>
      <c r="BI72" s="48"/>
      <c r="BJ72" s="48"/>
      <c r="BK72" s="48"/>
      <c r="BL72" s="48"/>
      <c r="CA72" s="4" t="s">
        <v>20</v>
      </c>
    </row>
    <row r="73" spans="1:79" ht="12.75" customHeight="1">
      <c r="A73" s="47">
        <v>0</v>
      </c>
      <c r="B73" s="47"/>
      <c r="C73" s="47"/>
      <c r="D73" s="47"/>
      <c r="E73" s="47"/>
      <c r="F73" s="47"/>
      <c r="G73" s="111" t="s">
        <v>74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03" t="s">
        <v>75</v>
      </c>
      <c r="AA73" s="103"/>
      <c r="AB73" s="103"/>
      <c r="AC73" s="103"/>
      <c r="AD73" s="103"/>
      <c r="AE73" s="114" t="s">
        <v>76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83">
        <v>4</v>
      </c>
      <c r="AP73" s="83"/>
      <c r="AQ73" s="83"/>
      <c r="AR73" s="83"/>
      <c r="AS73" s="83"/>
      <c r="AT73" s="83"/>
      <c r="AU73" s="83"/>
      <c r="AV73" s="83"/>
      <c r="AW73" s="83">
        <v>0</v>
      </c>
      <c r="AX73" s="83"/>
      <c r="AY73" s="83"/>
      <c r="AZ73" s="83"/>
      <c r="BA73" s="83"/>
      <c r="BB73" s="83"/>
      <c r="BC73" s="83"/>
      <c r="BD73" s="83"/>
      <c r="BE73" s="83">
        <f t="shared" si="2"/>
        <v>4</v>
      </c>
      <c r="BF73" s="83"/>
      <c r="BG73" s="83"/>
      <c r="BH73" s="83"/>
      <c r="BI73" s="83"/>
      <c r="BJ73" s="83"/>
      <c r="BK73" s="83"/>
      <c r="BL73" s="83"/>
    </row>
    <row r="74" spans="1:79" ht="12.75" customHeight="1">
      <c r="A74" s="47">
        <v>0</v>
      </c>
      <c r="B74" s="47"/>
      <c r="C74" s="47"/>
      <c r="D74" s="47"/>
      <c r="E74" s="47"/>
      <c r="F74" s="47"/>
      <c r="G74" s="111" t="s">
        <v>77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103" t="s">
        <v>75</v>
      </c>
      <c r="AA74" s="103"/>
      <c r="AB74" s="103"/>
      <c r="AC74" s="103"/>
      <c r="AD74" s="103"/>
      <c r="AE74" s="114" t="s">
        <v>76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83">
        <v>4</v>
      </c>
      <c r="AP74" s="83"/>
      <c r="AQ74" s="83"/>
      <c r="AR74" s="83"/>
      <c r="AS74" s="83"/>
      <c r="AT74" s="83"/>
      <c r="AU74" s="83"/>
      <c r="AV74" s="83"/>
      <c r="AW74" s="83">
        <v>0</v>
      </c>
      <c r="AX74" s="83"/>
      <c r="AY74" s="83"/>
      <c r="AZ74" s="83"/>
      <c r="BA74" s="83"/>
      <c r="BB74" s="83"/>
      <c r="BC74" s="83"/>
      <c r="BD74" s="83"/>
      <c r="BE74" s="83">
        <f t="shared" si="2"/>
        <v>4</v>
      </c>
      <c r="BF74" s="83"/>
      <c r="BG74" s="83"/>
      <c r="BH74" s="83"/>
      <c r="BI74" s="83"/>
      <c r="BJ74" s="83"/>
      <c r="BK74" s="83"/>
      <c r="BL74" s="83"/>
    </row>
    <row r="75" spans="1:79" ht="12.75" customHeight="1">
      <c r="A75" s="47">
        <v>0</v>
      </c>
      <c r="B75" s="47"/>
      <c r="C75" s="47"/>
      <c r="D75" s="47"/>
      <c r="E75" s="47"/>
      <c r="F75" s="47"/>
      <c r="G75" s="111" t="s">
        <v>78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103" t="s">
        <v>75</v>
      </c>
      <c r="AA75" s="103"/>
      <c r="AB75" s="103"/>
      <c r="AC75" s="103"/>
      <c r="AD75" s="103"/>
      <c r="AE75" s="114" t="s">
        <v>76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83">
        <v>6</v>
      </c>
      <c r="AP75" s="83"/>
      <c r="AQ75" s="83"/>
      <c r="AR75" s="83"/>
      <c r="AS75" s="83"/>
      <c r="AT75" s="83"/>
      <c r="AU75" s="83"/>
      <c r="AV75" s="83"/>
      <c r="AW75" s="83">
        <v>0</v>
      </c>
      <c r="AX75" s="83"/>
      <c r="AY75" s="83"/>
      <c r="AZ75" s="83"/>
      <c r="BA75" s="83"/>
      <c r="BB75" s="83"/>
      <c r="BC75" s="83"/>
      <c r="BD75" s="83"/>
      <c r="BE75" s="83">
        <f t="shared" si="2"/>
        <v>6</v>
      </c>
      <c r="BF75" s="83"/>
      <c r="BG75" s="83"/>
      <c r="BH75" s="83"/>
      <c r="BI75" s="83"/>
      <c r="BJ75" s="83"/>
      <c r="BK75" s="83"/>
      <c r="BL75" s="83"/>
    </row>
    <row r="76" spans="1:79" ht="12.75" customHeight="1">
      <c r="A76" s="47">
        <v>0</v>
      </c>
      <c r="B76" s="47"/>
      <c r="C76" s="47"/>
      <c r="D76" s="47"/>
      <c r="E76" s="47"/>
      <c r="F76" s="47"/>
      <c r="G76" s="111" t="s">
        <v>79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103" t="s">
        <v>75</v>
      </c>
      <c r="AA76" s="103"/>
      <c r="AB76" s="103"/>
      <c r="AC76" s="103"/>
      <c r="AD76" s="103"/>
      <c r="AE76" s="114" t="s">
        <v>80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83">
        <v>4</v>
      </c>
      <c r="AP76" s="83"/>
      <c r="AQ76" s="83"/>
      <c r="AR76" s="83"/>
      <c r="AS76" s="83"/>
      <c r="AT76" s="83"/>
      <c r="AU76" s="83"/>
      <c r="AV76" s="83"/>
      <c r="AW76" s="83">
        <v>0</v>
      </c>
      <c r="AX76" s="83"/>
      <c r="AY76" s="83"/>
      <c r="AZ76" s="83"/>
      <c r="BA76" s="83"/>
      <c r="BB76" s="83"/>
      <c r="BC76" s="83"/>
      <c r="BD76" s="83"/>
      <c r="BE76" s="83">
        <f t="shared" si="2"/>
        <v>4</v>
      </c>
      <c r="BF76" s="83"/>
      <c r="BG76" s="83"/>
      <c r="BH76" s="83"/>
      <c r="BI76" s="83"/>
      <c r="BJ76" s="83"/>
      <c r="BK76" s="83"/>
      <c r="BL76" s="83"/>
    </row>
    <row r="77" spans="1:79" ht="12.75" customHeight="1">
      <c r="A77" s="47">
        <v>0</v>
      </c>
      <c r="B77" s="47"/>
      <c r="C77" s="47"/>
      <c r="D77" s="47"/>
      <c r="E77" s="47"/>
      <c r="F77" s="47"/>
      <c r="G77" s="111" t="s">
        <v>81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103" t="s">
        <v>75</v>
      </c>
      <c r="AA77" s="103"/>
      <c r="AB77" s="103"/>
      <c r="AC77" s="103"/>
      <c r="AD77" s="103"/>
      <c r="AE77" s="114" t="s">
        <v>76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83">
        <v>14</v>
      </c>
      <c r="AP77" s="83"/>
      <c r="AQ77" s="83"/>
      <c r="AR77" s="83"/>
      <c r="AS77" s="83"/>
      <c r="AT77" s="83"/>
      <c r="AU77" s="83"/>
      <c r="AV77" s="83"/>
      <c r="AW77" s="83">
        <v>0</v>
      </c>
      <c r="AX77" s="83"/>
      <c r="AY77" s="83"/>
      <c r="AZ77" s="83"/>
      <c r="BA77" s="83"/>
      <c r="BB77" s="83"/>
      <c r="BC77" s="83"/>
      <c r="BD77" s="83"/>
      <c r="BE77" s="83">
        <f t="shared" si="2"/>
        <v>14</v>
      </c>
      <c r="BF77" s="83"/>
      <c r="BG77" s="83"/>
      <c r="BH77" s="83"/>
      <c r="BI77" s="83"/>
      <c r="BJ77" s="83"/>
      <c r="BK77" s="83"/>
      <c r="BL77" s="83"/>
    </row>
    <row r="78" spans="1:79" s="4" customFormat="1" ht="12.75" customHeight="1">
      <c r="A78" s="50">
        <v>0</v>
      </c>
      <c r="B78" s="50"/>
      <c r="C78" s="50"/>
      <c r="D78" s="50"/>
      <c r="E78" s="50"/>
      <c r="F78" s="50"/>
      <c r="G78" s="116" t="s">
        <v>82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51"/>
      <c r="AA78" s="51"/>
      <c r="AB78" s="51"/>
      <c r="AC78" s="51"/>
      <c r="AD78" s="51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>
        <f t="shared" si="2"/>
        <v>0</v>
      </c>
      <c r="BF78" s="48"/>
      <c r="BG78" s="48"/>
      <c r="BH78" s="48"/>
      <c r="BI78" s="48"/>
      <c r="BJ78" s="48"/>
      <c r="BK78" s="48"/>
      <c r="BL78" s="48"/>
    </row>
    <row r="79" spans="1:79" ht="12.75" customHeight="1">
      <c r="A79" s="47">
        <v>0</v>
      </c>
      <c r="B79" s="47"/>
      <c r="C79" s="47"/>
      <c r="D79" s="47"/>
      <c r="E79" s="47"/>
      <c r="F79" s="47"/>
      <c r="G79" s="111" t="s">
        <v>83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103" t="s">
        <v>84</v>
      </c>
      <c r="AA79" s="103"/>
      <c r="AB79" s="103"/>
      <c r="AC79" s="103"/>
      <c r="AD79" s="103"/>
      <c r="AE79" s="114" t="s">
        <v>85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83">
        <v>49168</v>
      </c>
      <c r="AP79" s="83"/>
      <c r="AQ79" s="83"/>
      <c r="AR79" s="83"/>
      <c r="AS79" s="83"/>
      <c r="AT79" s="83"/>
      <c r="AU79" s="83"/>
      <c r="AV79" s="83"/>
      <c r="AW79" s="83">
        <v>0</v>
      </c>
      <c r="AX79" s="83"/>
      <c r="AY79" s="83"/>
      <c r="AZ79" s="83"/>
      <c r="BA79" s="83"/>
      <c r="BB79" s="83"/>
      <c r="BC79" s="83"/>
      <c r="BD79" s="83"/>
      <c r="BE79" s="83">
        <f t="shared" si="2"/>
        <v>49168</v>
      </c>
      <c r="BF79" s="83"/>
      <c r="BG79" s="83"/>
      <c r="BH79" s="83"/>
      <c r="BI79" s="83"/>
      <c r="BJ79" s="83"/>
      <c r="BK79" s="83"/>
      <c r="BL79" s="83"/>
    </row>
    <row r="80" spans="1:79" ht="12.75" customHeight="1">
      <c r="A80" s="47">
        <v>0</v>
      </c>
      <c r="B80" s="47"/>
      <c r="C80" s="47"/>
      <c r="D80" s="47"/>
      <c r="E80" s="47"/>
      <c r="F80" s="47"/>
      <c r="G80" s="111" t="s">
        <v>86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103" t="s">
        <v>84</v>
      </c>
      <c r="AA80" s="103"/>
      <c r="AB80" s="103"/>
      <c r="AC80" s="103"/>
      <c r="AD80" s="103"/>
      <c r="AE80" s="114" t="s">
        <v>85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83">
        <v>49168</v>
      </c>
      <c r="AP80" s="83"/>
      <c r="AQ80" s="83"/>
      <c r="AR80" s="83"/>
      <c r="AS80" s="83"/>
      <c r="AT80" s="83"/>
      <c r="AU80" s="83"/>
      <c r="AV80" s="83"/>
      <c r="AW80" s="83">
        <v>0</v>
      </c>
      <c r="AX80" s="83"/>
      <c r="AY80" s="83"/>
      <c r="AZ80" s="83"/>
      <c r="BA80" s="83"/>
      <c r="BB80" s="83"/>
      <c r="BC80" s="83"/>
      <c r="BD80" s="83"/>
      <c r="BE80" s="83">
        <f t="shared" si="2"/>
        <v>49168</v>
      </c>
      <c r="BF80" s="83"/>
      <c r="BG80" s="83"/>
      <c r="BH80" s="83"/>
      <c r="BI80" s="83"/>
      <c r="BJ80" s="83"/>
      <c r="BK80" s="83"/>
      <c r="BL80" s="83"/>
    </row>
    <row r="81" spans="1:64" ht="25.5" customHeight="1">
      <c r="A81" s="47">
        <v>0</v>
      </c>
      <c r="B81" s="47"/>
      <c r="C81" s="47"/>
      <c r="D81" s="47"/>
      <c r="E81" s="47"/>
      <c r="F81" s="47"/>
      <c r="G81" s="111" t="s">
        <v>87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103" t="s">
        <v>75</v>
      </c>
      <c r="AA81" s="103"/>
      <c r="AB81" s="103"/>
      <c r="AC81" s="103"/>
      <c r="AD81" s="103"/>
      <c r="AE81" s="114" t="s">
        <v>88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83">
        <v>569</v>
      </c>
      <c r="AP81" s="83"/>
      <c r="AQ81" s="83"/>
      <c r="AR81" s="83"/>
      <c r="AS81" s="83"/>
      <c r="AT81" s="83"/>
      <c r="AU81" s="83"/>
      <c r="AV81" s="83"/>
      <c r="AW81" s="83">
        <v>0</v>
      </c>
      <c r="AX81" s="83"/>
      <c r="AY81" s="83"/>
      <c r="AZ81" s="83"/>
      <c r="BA81" s="83"/>
      <c r="BB81" s="83"/>
      <c r="BC81" s="83"/>
      <c r="BD81" s="83"/>
      <c r="BE81" s="83">
        <f t="shared" si="2"/>
        <v>569</v>
      </c>
      <c r="BF81" s="83"/>
      <c r="BG81" s="83"/>
      <c r="BH81" s="83"/>
      <c r="BI81" s="83"/>
      <c r="BJ81" s="83"/>
      <c r="BK81" s="83"/>
      <c r="BL81" s="83"/>
    </row>
    <row r="82" spans="1:64" s="4" customFormat="1" ht="12.75" customHeight="1">
      <c r="A82" s="50">
        <v>0</v>
      </c>
      <c r="B82" s="50"/>
      <c r="C82" s="50"/>
      <c r="D82" s="50"/>
      <c r="E82" s="50"/>
      <c r="F82" s="50"/>
      <c r="G82" s="116" t="s">
        <v>89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8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>
        <f t="shared" si="2"/>
        <v>0</v>
      </c>
      <c r="BF82" s="48"/>
      <c r="BG82" s="48"/>
      <c r="BH82" s="48"/>
      <c r="BI82" s="48"/>
      <c r="BJ82" s="48"/>
      <c r="BK82" s="48"/>
      <c r="BL82" s="48"/>
    </row>
    <row r="83" spans="1:64" ht="12.75" customHeight="1">
      <c r="A83" s="47">
        <v>0</v>
      </c>
      <c r="B83" s="47"/>
      <c r="C83" s="47"/>
      <c r="D83" s="47"/>
      <c r="E83" s="47"/>
      <c r="F83" s="47"/>
      <c r="G83" s="111" t="s">
        <v>90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103" t="s">
        <v>91</v>
      </c>
      <c r="AA83" s="103"/>
      <c r="AB83" s="103"/>
      <c r="AC83" s="103"/>
      <c r="AD83" s="103"/>
      <c r="AE83" s="114" t="s">
        <v>92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83">
        <f>AC57/AO79</f>
        <v>50.385993328994466</v>
      </c>
      <c r="AP83" s="83"/>
      <c r="AQ83" s="83"/>
      <c r="AR83" s="83"/>
      <c r="AS83" s="83"/>
      <c r="AT83" s="83"/>
      <c r="AU83" s="83"/>
      <c r="AV83" s="83"/>
      <c r="AW83" s="83">
        <f>AK57/AO79</f>
        <v>141.63868776439961</v>
      </c>
      <c r="AX83" s="83"/>
      <c r="AY83" s="83"/>
      <c r="AZ83" s="83"/>
      <c r="BA83" s="83"/>
      <c r="BB83" s="83"/>
      <c r="BC83" s="83"/>
      <c r="BD83" s="83"/>
      <c r="BE83" s="83">
        <f t="shared" si="2"/>
        <v>192.02468109339407</v>
      </c>
      <c r="BF83" s="83"/>
      <c r="BG83" s="83"/>
      <c r="BH83" s="83"/>
      <c r="BI83" s="83"/>
      <c r="BJ83" s="83"/>
      <c r="BK83" s="83"/>
      <c r="BL83" s="83"/>
    </row>
    <row r="84" spans="1:64" ht="12.75" customHeight="1">
      <c r="A84" s="47">
        <v>0</v>
      </c>
      <c r="B84" s="47"/>
      <c r="C84" s="47"/>
      <c r="D84" s="47"/>
      <c r="E84" s="47"/>
      <c r="F84" s="47"/>
      <c r="G84" s="111" t="s">
        <v>93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103" t="s">
        <v>91</v>
      </c>
      <c r="AA84" s="103"/>
      <c r="AB84" s="103"/>
      <c r="AC84" s="103"/>
      <c r="AD84" s="103"/>
      <c r="AE84" s="114" t="s">
        <v>92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83">
        <f>AC57/AO81</f>
        <v>4353.9165553602816</v>
      </c>
      <c r="AP84" s="83"/>
      <c r="AQ84" s="83"/>
      <c r="AR84" s="83"/>
      <c r="AS84" s="83"/>
      <c r="AT84" s="83"/>
      <c r="AU84" s="83"/>
      <c r="AV84" s="83"/>
      <c r="AW84" s="83">
        <f>AK57/AO81</f>
        <v>12239.175746924429</v>
      </c>
      <c r="AX84" s="83"/>
      <c r="AY84" s="83"/>
      <c r="AZ84" s="83"/>
      <c r="BA84" s="83"/>
      <c r="BB84" s="83"/>
      <c r="BC84" s="83"/>
      <c r="BD84" s="83"/>
      <c r="BE84" s="83">
        <f t="shared" si="2"/>
        <v>16593.092302284713</v>
      </c>
      <c r="BF84" s="83"/>
      <c r="BG84" s="83"/>
      <c r="BH84" s="83"/>
      <c r="BI84" s="83"/>
      <c r="BJ84" s="83"/>
      <c r="BK84" s="83"/>
      <c r="BL84" s="83"/>
    </row>
    <row r="85" spans="1:64" s="4" customFormat="1" ht="12.75" customHeight="1">
      <c r="A85" s="50">
        <v>0</v>
      </c>
      <c r="B85" s="50"/>
      <c r="C85" s="50"/>
      <c r="D85" s="50"/>
      <c r="E85" s="50"/>
      <c r="F85" s="50"/>
      <c r="G85" s="116" t="s">
        <v>94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8"/>
      <c r="Z85" s="51"/>
      <c r="AA85" s="51"/>
      <c r="AB85" s="51"/>
      <c r="AC85" s="51"/>
      <c r="AD85" s="51"/>
      <c r="AE85" s="52"/>
      <c r="AF85" s="52"/>
      <c r="AG85" s="52"/>
      <c r="AH85" s="52"/>
      <c r="AI85" s="52"/>
      <c r="AJ85" s="52"/>
      <c r="AK85" s="52"/>
      <c r="AL85" s="52"/>
      <c r="AM85" s="52"/>
      <c r="AN85" s="53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>
        <f t="shared" si="2"/>
        <v>0</v>
      </c>
      <c r="BF85" s="48"/>
      <c r="BG85" s="48"/>
      <c r="BH85" s="48"/>
      <c r="BI85" s="48"/>
      <c r="BJ85" s="48"/>
      <c r="BK85" s="48"/>
      <c r="BL85" s="48"/>
    </row>
    <row r="86" spans="1:64" ht="25.5" customHeight="1">
      <c r="A86" s="47">
        <v>0</v>
      </c>
      <c r="B86" s="47"/>
      <c r="C86" s="47"/>
      <c r="D86" s="47"/>
      <c r="E86" s="47"/>
      <c r="F86" s="47"/>
      <c r="G86" s="111" t="s">
        <v>95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103" t="s">
        <v>96</v>
      </c>
      <c r="AA86" s="103"/>
      <c r="AB86" s="103"/>
      <c r="AC86" s="103"/>
      <c r="AD86" s="103"/>
      <c r="AE86" s="114" t="s">
        <v>92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83">
        <v>0</v>
      </c>
      <c r="AP86" s="83"/>
      <c r="AQ86" s="83"/>
      <c r="AR86" s="83"/>
      <c r="AS86" s="83"/>
      <c r="AT86" s="83"/>
      <c r="AU86" s="83"/>
      <c r="AV86" s="83"/>
      <c r="AW86" s="83">
        <v>0</v>
      </c>
      <c r="AX86" s="83"/>
      <c r="AY86" s="83"/>
      <c r="AZ86" s="83"/>
      <c r="BA86" s="83"/>
      <c r="BB86" s="83"/>
      <c r="BC86" s="83"/>
      <c r="BD86" s="83"/>
      <c r="BE86" s="83">
        <f t="shared" si="2"/>
        <v>0</v>
      </c>
      <c r="BF86" s="83"/>
      <c r="BG86" s="83"/>
      <c r="BH86" s="83"/>
      <c r="BI86" s="83"/>
      <c r="BJ86" s="83"/>
      <c r="BK86" s="83"/>
      <c r="BL86" s="83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54" t="s">
        <v>101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"/>
      <c r="AO89" s="49" t="s">
        <v>102</v>
      </c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</row>
    <row r="90" spans="1:64">
      <c r="W90" s="42" t="s">
        <v>7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54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>
      <c r="A91" s="56" t="s">
        <v>5</v>
      </c>
      <c r="B91" s="56"/>
      <c r="C91" s="56"/>
      <c r="D91" s="56"/>
      <c r="E91" s="56"/>
      <c r="F91" s="56"/>
    </row>
    <row r="92" spans="1:64" ht="13.15" customHeight="1">
      <c r="A92" s="43" t="s">
        <v>100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</row>
    <row r="93" spans="1:64">
      <c r="A93" s="44" t="s">
        <v>49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54" t="s">
        <v>101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"/>
      <c r="AO95" s="49" t="s">
        <v>102</v>
      </c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</row>
    <row r="96" spans="1:64">
      <c r="W96" s="42" t="s">
        <v>7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54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>
      <c r="A97" s="45">
        <v>44064</v>
      </c>
      <c r="B97" s="46"/>
      <c r="C97" s="46"/>
      <c r="D97" s="46"/>
      <c r="E97" s="46"/>
      <c r="F97" s="46"/>
      <c r="G97" s="46"/>
      <c r="H97" s="46"/>
    </row>
    <row r="98" spans="1:17">
      <c r="A98" s="42" t="s">
        <v>47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48</v>
      </c>
    </row>
  </sheetData>
  <mergeCells count="292">
    <mergeCell ref="D53:AB53"/>
    <mergeCell ref="AC53:AJ53"/>
    <mergeCell ref="AK53:AR53"/>
    <mergeCell ref="AS53:AZ5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57:C57"/>
    <mergeCell ref="D57:AB57"/>
    <mergeCell ref="AC57:AJ57"/>
    <mergeCell ref="AK57:AR57"/>
    <mergeCell ref="AS57:AZ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S54:AZ54"/>
    <mergeCell ref="AS55:AZ55"/>
    <mergeCell ref="A56:C56"/>
    <mergeCell ref="D56:AB56"/>
    <mergeCell ref="AC56:AJ56"/>
    <mergeCell ref="AK56:AR56"/>
    <mergeCell ref="AS56:AZ56"/>
    <mergeCell ref="A53:C53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20:BC20"/>
    <mergeCell ref="N17:AS17"/>
    <mergeCell ref="D45:AB46"/>
    <mergeCell ref="D47:AB47"/>
    <mergeCell ref="D48:AB48"/>
    <mergeCell ref="AC47:AJ47"/>
    <mergeCell ref="AC48:AJ48"/>
    <mergeCell ref="BE72:BL72"/>
    <mergeCell ref="AO71:AV71"/>
    <mergeCell ref="AW71:BD71"/>
    <mergeCell ref="BE71:BL71"/>
    <mergeCell ref="AW72:BD72"/>
    <mergeCell ref="AO72:AV72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9:BL69"/>
    <mergeCell ref="D61:AA62"/>
    <mergeCell ref="AE71:AN71"/>
    <mergeCell ref="A70:F70"/>
    <mergeCell ref="A68:BL68"/>
    <mergeCell ref="AO1:BL1"/>
    <mergeCell ref="A59:BL59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54:C54"/>
    <mergeCell ref="A55:C55"/>
    <mergeCell ref="D54:AB54"/>
    <mergeCell ref="D55:AB55"/>
    <mergeCell ref="AC54:AJ54"/>
    <mergeCell ref="AC55:AJ55"/>
    <mergeCell ref="AK54:AR54"/>
    <mergeCell ref="AK55:AR55"/>
    <mergeCell ref="AS45:AZ46"/>
    <mergeCell ref="A69:F69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W70:BD70"/>
    <mergeCell ref="BE70:BL70"/>
    <mergeCell ref="A60:AY60"/>
    <mergeCell ref="A40:F40"/>
    <mergeCell ref="AO96:BG96"/>
    <mergeCell ref="AO90:BG90"/>
    <mergeCell ref="G70:Y70"/>
    <mergeCell ref="G71:Y71"/>
    <mergeCell ref="G72:Y72"/>
    <mergeCell ref="AO70:AV70"/>
    <mergeCell ref="Z70:AD70"/>
    <mergeCell ref="G69:Y69"/>
    <mergeCell ref="AO69:AV69"/>
    <mergeCell ref="AW69:BD69"/>
    <mergeCell ref="AE69:AN69"/>
    <mergeCell ref="Z69:AD69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95:V95"/>
    <mergeCell ref="W95:AM95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29:F29"/>
    <mergeCell ref="BE20:BL20"/>
    <mergeCell ref="BE19:BL19"/>
    <mergeCell ref="AK19:BC19"/>
    <mergeCell ref="A61:C62"/>
    <mergeCell ref="D63:AA63"/>
    <mergeCell ref="AB63:AI63"/>
    <mergeCell ref="W96:AM96"/>
    <mergeCell ref="A98:H98"/>
    <mergeCell ref="A92:AS92"/>
    <mergeCell ref="A93:AS93"/>
    <mergeCell ref="A97:H97"/>
    <mergeCell ref="A71:F71"/>
    <mergeCell ref="Z71:AD71"/>
    <mergeCell ref="AB61:AI62"/>
    <mergeCell ref="AJ61:AQ62"/>
    <mergeCell ref="AR61:AY62"/>
    <mergeCell ref="AR66:AY66"/>
    <mergeCell ref="AO95:BG95"/>
    <mergeCell ref="A72:F72"/>
    <mergeCell ref="Z72:AD72"/>
    <mergeCell ref="AE72:AN72"/>
    <mergeCell ref="A89:V89"/>
    <mergeCell ref="W89:AM89"/>
    <mergeCell ref="AO89:BG89"/>
    <mergeCell ref="A91:F91"/>
    <mergeCell ref="W90:AM90"/>
    <mergeCell ref="AE70:AN70"/>
  </mergeCells>
  <phoneticPr fontId="0" type="noConversion"/>
  <conditionalFormatting sqref="H72:L72 H78:L78 H82:L82 G72:G86 H85:L85">
    <cfRule type="cellIs" dxfId="5" priority="1" stopIfTrue="1" operator="equal">
      <formula>$G71</formula>
    </cfRule>
  </conditionalFormatting>
  <conditionalFormatting sqref="D57:I57">
    <cfRule type="cellIs" dxfId="4" priority="2" stopIfTrue="1" operator="equal">
      <formula>$D52</formula>
    </cfRule>
  </conditionalFormatting>
  <conditionalFormatting sqref="A72:F86">
    <cfRule type="cellIs" dxfId="3" priority="3" stopIfTrue="1" operator="equal">
      <formula>0</formula>
    </cfRule>
  </conditionalFormatting>
  <conditionalFormatting sqref="D49:D53 D55:D56">
    <cfRule type="cellIs" dxfId="2" priority="4" stopIfTrue="1" operator="equal">
      <formula>$D48</formula>
    </cfRule>
  </conditionalFormatting>
  <conditionalFormatting sqref="D54 D56">
    <cfRule type="cellIs" dxfId="1" priority="6" stopIfTrue="1" operator="equal">
      <formula>$D52</formula>
    </cfRule>
  </conditionalFormatting>
  <conditionalFormatting sqref="D55">
    <cfRule type="cellIs" dxfId="0" priority="10" stopIfTrue="1" operator="equal">
      <formula>$D52</formula>
    </cfRule>
  </conditionalFormatting>
  <pageMargins left="0.32" right="0.33" top="0.39370078740157499" bottom="0.39370078740157499" header="0" footer="0"/>
  <pageSetup paperSize="9" scale="67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КПК0214060</vt:lpstr>
      <vt:lpstr>КПК0214060!Область_печати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2020-02-28T10:18:37Z</cp:lastPrinted>
  <dcterms:created xsi:type="dcterms:W3CDTF">2016-08-15T09:54:21Z</dcterms:created>
  <dcterms:modified xsi:type="dcterms:W3CDTF">2020-08-28T06:14:39Z</dcterms:modified>
</cp:coreProperties>
</file>